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/>
  <mc:AlternateContent xmlns:mc="http://schemas.openxmlformats.org/markup-compatibility/2006">
    <mc:Choice Requires="x15">
      <x15ac:absPath xmlns:x15ac="http://schemas.microsoft.com/office/spreadsheetml/2010/11/ac" url="/Users/Esposito/Desktop/Website development/"/>
    </mc:Choice>
  </mc:AlternateContent>
  <bookViews>
    <workbookView xWindow="0" yWindow="460" windowWidth="28380" windowHeight="163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46" i="1"/>
  <c r="H45" i="1"/>
  <c r="H44" i="1"/>
  <c r="I24" i="1"/>
  <c r="I36" i="1"/>
  <c r="I35" i="1"/>
  <c r="I34" i="1"/>
  <c r="I33" i="1"/>
  <c r="I32" i="1"/>
  <c r="I31" i="1"/>
  <c r="I30" i="1"/>
  <c r="I29" i="1"/>
  <c r="I28" i="1"/>
  <c r="I27" i="1"/>
  <c r="I26" i="1"/>
  <c r="I37" i="1"/>
  <c r="I25" i="1"/>
  <c r="G44" i="1"/>
  <c r="I45" i="1"/>
  <c r="I44" i="1"/>
  <c r="I46" i="1"/>
</calcChain>
</file>

<file path=xl/sharedStrings.xml><?xml version="1.0" encoding="utf-8"?>
<sst xmlns="http://schemas.openxmlformats.org/spreadsheetml/2006/main" count="86" uniqueCount="61">
  <si>
    <t>Beställning / Beräkning</t>
  </si>
  <si>
    <t>Antal</t>
  </si>
  <si>
    <t>Antal :</t>
  </si>
  <si>
    <t>Antal:</t>
  </si>
  <si>
    <t>Standard</t>
  </si>
  <si>
    <t>Art.nummer</t>
  </si>
  <si>
    <t>CV052368</t>
  </si>
  <si>
    <t xml:space="preserve">Lastbrytare Son, 3x40A </t>
  </si>
  <si>
    <t>CV001816</t>
  </si>
  <si>
    <t>Jordfelsbrytare 4P 40A 30mA</t>
  </si>
  <si>
    <t>CV007740</t>
  </si>
  <si>
    <t xml:space="preserve">Automat 1P 10A C  </t>
  </si>
  <si>
    <t>CV000598</t>
  </si>
  <si>
    <t>Automat 3P 16A C</t>
  </si>
  <si>
    <t>CV034787</t>
  </si>
  <si>
    <t>Uttag 230V för Media Central Vit</t>
  </si>
  <si>
    <t>1 - 20 st</t>
  </si>
  <si>
    <t>Mediacentralen har som standard följande produkter förmonterade</t>
  </si>
  <si>
    <t>kr/st</t>
  </si>
  <si>
    <t>Summa</t>
  </si>
  <si>
    <t>Summa tillägg:</t>
  </si>
  <si>
    <r>
      <rPr>
        <sz val="11"/>
        <color rgb="FFFF0000"/>
        <rFont val="Calibri"/>
        <family val="2"/>
        <scheme val="minor"/>
      </rPr>
      <t>Tillägg för komplettering inkl. montering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</si>
  <si>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</t>
    </r>
    <r>
      <rPr>
        <sz val="11"/>
        <color rgb="FFFF0000"/>
        <rFont val="Calibri"/>
        <family val="2"/>
        <scheme val="minor"/>
      </rPr>
      <t>Total pris:</t>
    </r>
  </si>
  <si>
    <t xml:space="preserve">Pris baseras på antal och utförande. </t>
  </si>
  <si>
    <t>pris/st</t>
  </si>
  <si>
    <t>Förmonterad El &amp; Media-central för Infällnad i vägg</t>
  </si>
  <si>
    <t>CV008891</t>
  </si>
  <si>
    <t>Automat 1P 13A C-KAR 10KA</t>
  </si>
  <si>
    <t>Automat 1P 10A C-KAR 10KA</t>
  </si>
  <si>
    <t>CV007757</t>
  </si>
  <si>
    <t>Automat 1P 16A C-KAR 10KA</t>
  </si>
  <si>
    <t>CV007764</t>
  </si>
  <si>
    <t>Automat 1P 20A C-KAR 10KA</t>
  </si>
  <si>
    <t>CV000581</t>
  </si>
  <si>
    <t>Automat 3P 10A C-KAR 10KA</t>
  </si>
  <si>
    <t>CV009935</t>
  </si>
  <si>
    <t>Automat 3P 13A C-KAR 10kA</t>
  </si>
  <si>
    <t>Automat 3P 16A C-KAR 10KA</t>
  </si>
  <si>
    <t>CV000604</t>
  </si>
  <si>
    <t>Automat 3P 20A C-KAR 10KA</t>
  </si>
  <si>
    <t>CV000611</t>
  </si>
  <si>
    <t>Automat 3P 25A C-KAR 10KA</t>
  </si>
  <si>
    <t>CV028349</t>
  </si>
  <si>
    <t>CV028356</t>
  </si>
  <si>
    <t>Jordfelsautomat 1+N 10A ,30mA</t>
  </si>
  <si>
    <t>Jordfelsautomat 1+N 13A ,30mA</t>
  </si>
  <si>
    <t>CV028363</t>
  </si>
  <si>
    <t>Jordfelsautomat 1+N 16A ,30mA</t>
  </si>
  <si>
    <t>CV023498</t>
  </si>
  <si>
    <t xml:space="preserve">4P Överspänningsskydd typ II </t>
  </si>
  <si>
    <t>Netto</t>
  </si>
  <si>
    <t>CV052221   Flexibox Media 2x18Mod Infälld Swe v.2</t>
  </si>
  <si>
    <t>CV046275   RJ-Panel ( Keystone )</t>
  </si>
  <si>
    <t>CV046367   RJ-Panel ( Lexcom )</t>
  </si>
  <si>
    <t>21 - 50 st</t>
  </si>
  <si>
    <t>51+ st</t>
  </si>
  <si>
    <t>Fyll i denna blankett och skicka beställningen till följande mail adress:  post@cenika.se</t>
  </si>
  <si>
    <t>Har ni några frågor eller funderingar vänligen kontakta oss på tel: 040-6315500</t>
  </si>
  <si>
    <t>Produktnamn</t>
  </si>
  <si>
    <t>CV08181</t>
  </si>
  <si>
    <t>Ringtrafo 8VA 8-12-24VAC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</si>
</sst>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kr&quot;\ * #,##0.00_ ;_ &quot;kr&quot;\ * \-#,##0.00_ ;_ &quot;kr&quot;\ * &quot;-&quot;??_ ;_ @_ "/>
    <numFmt numFmtId="165" formatCode="_ &quot;kr&quot;\ * #,##0.0_ ;_ &quot;kr&quot;\ * \-#,##0.0_ ;_ &quot;kr&quot;\ * &quot;-&quot;??_ ;_ @_ "/>
    <numFmt numFmtId="166" formatCode="_ &quot;kr&quot;\ * #,##0_ ;_ &quot;kr&quot;\ * \-#,##0_ ;_ &quot;kr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7DDBD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0" fontId="0" fillId="0" borderId="11" xfId="0" applyBorder="1" applyProtection="1"/>
    <xf numFmtId="0" fontId="1" fillId="0" borderId="0" xfId="0" applyFont="1" applyProtection="1"/>
    <xf numFmtId="0" fontId="0" fillId="0" borderId="3" xfId="0" applyFill="1" applyBorder="1" applyProtection="1"/>
    <xf numFmtId="0" fontId="0" fillId="0" borderId="4" xfId="0" applyBorder="1" applyProtection="1"/>
    <xf numFmtId="0" fontId="0" fillId="0" borderId="6" xfId="0" applyFill="1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6" xfId="0" applyBorder="1" applyProtection="1"/>
    <xf numFmtId="0" fontId="0" fillId="0" borderId="0" xfId="0" applyFill="1" applyBorder="1" applyProtection="1"/>
    <xf numFmtId="17" fontId="0" fillId="0" borderId="2" xfId="0" applyNumberFormat="1" applyBorder="1" applyProtection="1"/>
    <xf numFmtId="0" fontId="0" fillId="0" borderId="2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10" xfId="0" applyBorder="1" applyProtection="1"/>
    <xf numFmtId="165" fontId="0" fillId="3" borderId="2" xfId="1" applyNumberFormat="1" applyFont="1" applyFill="1" applyBorder="1" applyProtection="1"/>
    <xf numFmtId="165" fontId="0" fillId="4" borderId="2" xfId="1" applyNumberFormat="1" applyFont="1" applyFill="1" applyBorder="1" applyProtection="1"/>
    <xf numFmtId="165" fontId="0" fillId="2" borderId="2" xfId="1" applyNumberFormat="1" applyFont="1" applyFill="1" applyBorder="1" applyProtection="1"/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right" inden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3" xfId="0" applyBorder="1" applyProtection="1"/>
    <xf numFmtId="164" fontId="0" fillId="0" borderId="2" xfId="1" applyFont="1" applyBorder="1" applyProtection="1"/>
    <xf numFmtId="166" fontId="0" fillId="0" borderId="2" xfId="1" applyNumberFormat="1" applyFont="1" applyBorder="1" applyProtection="1"/>
    <xf numFmtId="164" fontId="0" fillId="0" borderId="0" xfId="1" applyFont="1" applyBorder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5" borderId="9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aluta" xfId="1" builtinId="4"/>
  </cellStyles>
  <dxfs count="8">
    <dxf>
      <font>
        <color rgb="FF9C0006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7DDBD"/>
      <color rgb="FF80D6AF"/>
      <color rgb="FF68CEA0"/>
      <color rgb="FF9BD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Gul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view="pageLayout" workbookViewId="0">
      <selection activeCell="A5" sqref="A5"/>
    </sheetView>
  </sheetViews>
  <sheetFormatPr baseColWidth="10" defaultColWidth="8.83203125" defaultRowHeight="15" x14ac:dyDescent="0.2"/>
  <cols>
    <col min="1" max="1" width="8.83203125" style="1"/>
    <col min="2" max="2" width="11.6640625" style="1" customWidth="1"/>
    <col min="3" max="3" width="8.83203125" style="1"/>
    <col min="4" max="4" width="10.83203125" style="1" bestFit="1" customWidth="1"/>
    <col min="5" max="5" width="9.1640625" style="1" customWidth="1"/>
    <col min="6" max="6" width="7" style="1" customWidth="1"/>
    <col min="7" max="7" width="12.83203125" style="1" customWidth="1"/>
    <col min="8" max="8" width="13" style="1" customWidth="1"/>
    <col min="9" max="9" width="11.83203125" style="1" customWidth="1"/>
    <col min="10" max="10" width="8.5" style="1" customWidth="1"/>
    <col min="11" max="16384" width="8.83203125" style="1"/>
  </cols>
  <sheetData>
    <row r="1" spans="2:9" ht="14.5" customHeight="1" x14ac:dyDescent="0.2">
      <c r="B1" s="28" t="s">
        <v>0</v>
      </c>
      <c r="C1" s="28"/>
      <c r="D1" s="28"/>
      <c r="E1" s="28"/>
      <c r="F1" s="28"/>
      <c r="G1" s="28"/>
      <c r="H1" s="28"/>
      <c r="I1" s="28"/>
    </row>
    <row r="2" spans="2:9" ht="15.5" customHeight="1" x14ac:dyDescent="0.2">
      <c r="B2" s="29"/>
      <c r="C2" s="29"/>
      <c r="D2" s="29"/>
      <c r="E2" s="29"/>
      <c r="F2" s="29"/>
      <c r="G2" s="29"/>
      <c r="H2" s="29"/>
      <c r="I2" s="29"/>
    </row>
    <row r="3" spans="2:9" ht="15.5" customHeight="1" x14ac:dyDescent="0.2">
      <c r="B3" s="30" t="s">
        <v>56</v>
      </c>
      <c r="C3" s="30"/>
      <c r="D3" s="30"/>
      <c r="E3" s="30"/>
      <c r="F3" s="30"/>
      <c r="G3" s="30"/>
      <c r="H3" s="30"/>
      <c r="I3" s="30"/>
    </row>
    <row r="4" spans="2:9" x14ac:dyDescent="0.2">
      <c r="B4" s="30" t="s">
        <v>57</v>
      </c>
      <c r="C4" s="30"/>
      <c r="D4" s="30"/>
      <c r="E4" s="30"/>
      <c r="F4" s="30"/>
      <c r="G4" s="30"/>
      <c r="H4" s="30"/>
      <c r="I4" s="30"/>
    </row>
    <row r="5" spans="2:9" x14ac:dyDescent="0.2">
      <c r="D5" s="7"/>
      <c r="E5" s="7"/>
      <c r="F5" s="7"/>
    </row>
    <row r="6" spans="2:9" ht="19" x14ac:dyDescent="0.25">
      <c r="B6" s="33" t="s">
        <v>25</v>
      </c>
      <c r="C6" s="34"/>
      <c r="D6" s="34"/>
      <c r="E6" s="34"/>
      <c r="F6" s="34"/>
      <c r="G6" s="34"/>
      <c r="H6" s="34"/>
      <c r="I6" s="34"/>
    </row>
    <row r="7" spans="2:9" x14ac:dyDescent="0.2">
      <c r="D7" s="7"/>
      <c r="E7" s="7"/>
      <c r="F7" s="7"/>
    </row>
    <row r="8" spans="2:9" ht="16" thickBot="1" x14ac:dyDescent="0.25">
      <c r="D8" s="7"/>
      <c r="E8" s="7"/>
      <c r="F8" s="7"/>
    </row>
    <row r="9" spans="2:9" ht="16" thickBot="1" x14ac:dyDescent="0.25">
      <c r="B9" s="1" t="s">
        <v>51</v>
      </c>
      <c r="D9" s="7"/>
      <c r="E9" s="7"/>
      <c r="F9" s="7"/>
      <c r="G9" s="1" t="s">
        <v>2</v>
      </c>
      <c r="H9" s="20">
        <v>0</v>
      </c>
    </row>
    <row r="10" spans="2:9" ht="16" thickBot="1" x14ac:dyDescent="0.25">
      <c r="B10" s="1" t="s">
        <v>52</v>
      </c>
      <c r="F10" s="7"/>
      <c r="G10" s="1" t="s">
        <v>2</v>
      </c>
      <c r="H10" s="20">
        <v>0</v>
      </c>
    </row>
    <row r="11" spans="2:9" ht="16" thickBot="1" x14ac:dyDescent="0.25">
      <c r="B11" s="1" t="s">
        <v>53</v>
      </c>
      <c r="G11" s="1" t="s">
        <v>2</v>
      </c>
      <c r="H11" s="20">
        <v>0</v>
      </c>
    </row>
    <row r="12" spans="2:9" ht="16" thickBot="1" x14ac:dyDescent="0.25"/>
    <row r="13" spans="2:9" ht="16" thickBot="1" x14ac:dyDescent="0.25">
      <c r="B13" s="2" t="s">
        <v>4</v>
      </c>
      <c r="C13" s="3" t="s">
        <v>17</v>
      </c>
    </row>
    <row r="14" spans="2:9" x14ac:dyDescent="0.2">
      <c r="B14" s="4" t="s">
        <v>5</v>
      </c>
      <c r="C14" s="5" t="s">
        <v>58</v>
      </c>
      <c r="D14" s="5"/>
      <c r="E14" s="5"/>
      <c r="F14" s="5"/>
      <c r="G14" s="5"/>
      <c r="H14" s="5"/>
      <c r="I14" s="14"/>
    </row>
    <row r="15" spans="2:9" x14ac:dyDescent="0.2">
      <c r="B15" s="6" t="s">
        <v>6</v>
      </c>
      <c r="C15" s="7" t="s">
        <v>7</v>
      </c>
      <c r="D15" s="7"/>
      <c r="E15" s="7"/>
      <c r="F15" s="7"/>
      <c r="G15" s="7" t="s">
        <v>3</v>
      </c>
      <c r="H15" s="7">
        <v>1</v>
      </c>
      <c r="I15" s="15"/>
    </row>
    <row r="16" spans="2:9" x14ac:dyDescent="0.2">
      <c r="B16" s="6" t="s">
        <v>8</v>
      </c>
      <c r="C16" s="7" t="s">
        <v>9</v>
      </c>
      <c r="D16" s="7"/>
      <c r="E16" s="7"/>
      <c r="F16" s="7"/>
      <c r="G16" s="7" t="s">
        <v>3</v>
      </c>
      <c r="H16" s="7">
        <v>1</v>
      </c>
      <c r="I16" s="15"/>
    </row>
    <row r="17" spans="2:9" x14ac:dyDescent="0.2">
      <c r="B17" s="6" t="s">
        <v>10</v>
      </c>
      <c r="C17" s="7" t="s">
        <v>11</v>
      </c>
      <c r="D17" s="7"/>
      <c r="E17" s="7"/>
      <c r="F17" s="7"/>
      <c r="G17" s="7" t="s">
        <v>3</v>
      </c>
      <c r="H17" s="7">
        <v>6</v>
      </c>
      <c r="I17" s="15"/>
    </row>
    <row r="18" spans="2:9" x14ac:dyDescent="0.2">
      <c r="B18" s="6" t="s">
        <v>12</v>
      </c>
      <c r="C18" s="7" t="s">
        <v>13</v>
      </c>
      <c r="D18" s="7"/>
      <c r="E18" s="7"/>
      <c r="F18" s="7"/>
      <c r="G18" s="7" t="s">
        <v>3</v>
      </c>
      <c r="H18" s="7">
        <v>1</v>
      </c>
      <c r="I18" s="15"/>
    </row>
    <row r="19" spans="2:9" x14ac:dyDescent="0.2">
      <c r="B19" s="6" t="s">
        <v>14</v>
      </c>
      <c r="C19" s="7" t="s">
        <v>15</v>
      </c>
      <c r="D19" s="7"/>
      <c r="E19" s="7"/>
      <c r="F19" s="7"/>
      <c r="G19" s="7" t="s">
        <v>3</v>
      </c>
      <c r="H19" s="7">
        <v>2</v>
      </c>
      <c r="I19" s="15"/>
    </row>
    <row r="20" spans="2:9" x14ac:dyDescent="0.2">
      <c r="B20" s="6"/>
      <c r="C20" s="7"/>
      <c r="D20" s="7"/>
      <c r="E20" s="7"/>
      <c r="F20" s="7"/>
      <c r="G20" s="7"/>
      <c r="H20" s="7"/>
      <c r="I20" s="15"/>
    </row>
    <row r="21" spans="2:9" ht="16" thickBot="1" x14ac:dyDescent="0.25">
      <c r="B21" s="8"/>
      <c r="C21" s="9"/>
      <c r="D21" s="9"/>
      <c r="E21" s="9"/>
      <c r="F21" s="9"/>
      <c r="G21" s="9"/>
      <c r="H21" s="9"/>
      <c r="I21" s="16"/>
    </row>
    <row r="22" spans="2:9" x14ac:dyDescent="0.2">
      <c r="B22" s="10" t="s">
        <v>21</v>
      </c>
      <c r="C22" s="7"/>
      <c r="D22" s="7"/>
      <c r="E22" s="7"/>
      <c r="F22" s="5"/>
      <c r="G22" s="5"/>
      <c r="H22" s="5"/>
      <c r="I22" s="14"/>
    </row>
    <row r="23" spans="2:9" x14ac:dyDescent="0.2">
      <c r="B23" s="10"/>
      <c r="C23" s="7"/>
      <c r="D23" s="7"/>
      <c r="E23" s="7"/>
      <c r="F23" s="7"/>
      <c r="G23" s="7"/>
      <c r="H23" s="22" t="s">
        <v>1</v>
      </c>
      <c r="I23" s="15" t="s">
        <v>19</v>
      </c>
    </row>
    <row r="24" spans="2:9" ht="16" thickBot="1" x14ac:dyDescent="0.25">
      <c r="B24" s="10" t="s">
        <v>14</v>
      </c>
      <c r="C24" s="7" t="s">
        <v>15</v>
      </c>
      <c r="D24" s="7"/>
      <c r="E24" s="7"/>
      <c r="F24" s="7">
        <v>49</v>
      </c>
      <c r="G24" s="7" t="s">
        <v>18</v>
      </c>
      <c r="H24" s="31">
        <v>0</v>
      </c>
      <c r="I24" s="15">
        <f t="shared" ref="I24:I36" si="0">SUM(F24*H24)</f>
        <v>0</v>
      </c>
    </row>
    <row r="25" spans="2:9" ht="16" thickBot="1" x14ac:dyDescent="0.25">
      <c r="B25" s="10" t="s">
        <v>10</v>
      </c>
      <c r="C25" s="7" t="s">
        <v>28</v>
      </c>
      <c r="D25" s="7"/>
      <c r="E25" s="7"/>
      <c r="F25" s="7">
        <v>64</v>
      </c>
      <c r="G25" s="7" t="s">
        <v>18</v>
      </c>
      <c r="H25" s="31">
        <v>0</v>
      </c>
      <c r="I25" s="15">
        <f t="shared" si="0"/>
        <v>0</v>
      </c>
    </row>
    <row r="26" spans="2:9" ht="16" thickBot="1" x14ac:dyDescent="0.25">
      <c r="B26" s="10" t="s">
        <v>26</v>
      </c>
      <c r="C26" s="7" t="s">
        <v>27</v>
      </c>
      <c r="D26" s="7"/>
      <c r="E26" s="7"/>
      <c r="F26" s="7">
        <v>64</v>
      </c>
      <c r="G26" s="7" t="s">
        <v>18</v>
      </c>
      <c r="H26" s="31">
        <v>0</v>
      </c>
      <c r="I26" s="15">
        <f t="shared" si="0"/>
        <v>0</v>
      </c>
    </row>
    <row r="27" spans="2:9" ht="16" thickBot="1" x14ac:dyDescent="0.25">
      <c r="B27" s="10" t="s">
        <v>29</v>
      </c>
      <c r="C27" s="7" t="s">
        <v>30</v>
      </c>
      <c r="D27" s="7"/>
      <c r="E27" s="7"/>
      <c r="F27" s="7">
        <v>64</v>
      </c>
      <c r="G27" s="7" t="s">
        <v>18</v>
      </c>
      <c r="H27" s="31">
        <v>0</v>
      </c>
      <c r="I27" s="15">
        <f t="shared" si="0"/>
        <v>0</v>
      </c>
    </row>
    <row r="28" spans="2:9" ht="16" thickBot="1" x14ac:dyDescent="0.25">
      <c r="B28" s="10" t="s">
        <v>31</v>
      </c>
      <c r="C28" s="7" t="s">
        <v>32</v>
      </c>
      <c r="D28" s="7"/>
      <c r="E28" s="7"/>
      <c r="F28" s="11">
        <v>64</v>
      </c>
      <c r="G28" s="11" t="s">
        <v>18</v>
      </c>
      <c r="H28" s="31">
        <v>0</v>
      </c>
      <c r="I28" s="15">
        <f t="shared" si="0"/>
        <v>0</v>
      </c>
    </row>
    <row r="29" spans="2:9" ht="16" thickBot="1" x14ac:dyDescent="0.25">
      <c r="B29" s="10" t="s">
        <v>33</v>
      </c>
      <c r="C29" s="7" t="s">
        <v>34</v>
      </c>
      <c r="D29" s="7"/>
      <c r="E29" s="7"/>
      <c r="F29" s="11">
        <v>119</v>
      </c>
      <c r="G29" s="11" t="s">
        <v>18</v>
      </c>
      <c r="H29" s="31">
        <v>0</v>
      </c>
      <c r="I29" s="15">
        <f t="shared" si="0"/>
        <v>0</v>
      </c>
    </row>
    <row r="30" spans="2:9" ht="16" thickBot="1" x14ac:dyDescent="0.25">
      <c r="B30" s="10" t="s">
        <v>35</v>
      </c>
      <c r="C30" s="7" t="s">
        <v>36</v>
      </c>
      <c r="D30" s="7"/>
      <c r="E30" s="7"/>
      <c r="F30" s="11">
        <v>119</v>
      </c>
      <c r="G30" s="11" t="s">
        <v>18</v>
      </c>
      <c r="H30" s="31">
        <v>0</v>
      </c>
      <c r="I30" s="15">
        <f t="shared" si="0"/>
        <v>0</v>
      </c>
    </row>
    <row r="31" spans="2:9" ht="16" thickBot="1" x14ac:dyDescent="0.25">
      <c r="B31" s="10" t="s">
        <v>12</v>
      </c>
      <c r="C31" s="7" t="s">
        <v>37</v>
      </c>
      <c r="D31" s="7"/>
      <c r="E31" s="7"/>
      <c r="F31" s="11">
        <v>119</v>
      </c>
      <c r="G31" s="11" t="s">
        <v>18</v>
      </c>
      <c r="H31" s="31">
        <v>0</v>
      </c>
      <c r="I31" s="15">
        <f t="shared" si="0"/>
        <v>0</v>
      </c>
    </row>
    <row r="32" spans="2:9" ht="16" thickBot="1" x14ac:dyDescent="0.25">
      <c r="B32" s="10" t="s">
        <v>38</v>
      </c>
      <c r="C32" s="7" t="s">
        <v>39</v>
      </c>
      <c r="D32" s="7"/>
      <c r="E32" s="7"/>
      <c r="F32" s="11">
        <v>119</v>
      </c>
      <c r="G32" s="11" t="s">
        <v>18</v>
      </c>
      <c r="H32" s="31">
        <v>0</v>
      </c>
      <c r="I32" s="15">
        <f t="shared" si="0"/>
        <v>0</v>
      </c>
    </row>
    <row r="33" spans="2:9" ht="16" thickBot="1" x14ac:dyDescent="0.25">
      <c r="B33" s="10" t="s">
        <v>40</v>
      </c>
      <c r="C33" s="7" t="s">
        <v>41</v>
      </c>
      <c r="D33" s="7"/>
      <c r="E33" s="7"/>
      <c r="F33" s="11">
        <v>119</v>
      </c>
      <c r="G33" s="11" t="s">
        <v>18</v>
      </c>
      <c r="H33" s="31">
        <v>0</v>
      </c>
      <c r="I33" s="15">
        <f t="shared" si="0"/>
        <v>0</v>
      </c>
    </row>
    <row r="34" spans="2:9" ht="16" thickBot="1" x14ac:dyDescent="0.25">
      <c r="B34" s="10" t="s">
        <v>42</v>
      </c>
      <c r="C34" s="7" t="s">
        <v>44</v>
      </c>
      <c r="D34" s="7"/>
      <c r="E34" s="7"/>
      <c r="F34" s="11">
        <v>219</v>
      </c>
      <c r="G34" s="11" t="s">
        <v>18</v>
      </c>
      <c r="H34" s="31">
        <v>0</v>
      </c>
      <c r="I34" s="15">
        <f t="shared" si="0"/>
        <v>0</v>
      </c>
    </row>
    <row r="35" spans="2:9" ht="16" thickBot="1" x14ac:dyDescent="0.25">
      <c r="B35" s="10" t="s">
        <v>43</v>
      </c>
      <c r="C35" s="7" t="s">
        <v>45</v>
      </c>
      <c r="D35" s="7"/>
      <c r="E35" s="7"/>
      <c r="F35" s="11">
        <v>219</v>
      </c>
      <c r="G35" s="11" t="s">
        <v>18</v>
      </c>
      <c r="H35" s="31">
        <v>0</v>
      </c>
      <c r="I35" s="15">
        <f t="shared" si="0"/>
        <v>0</v>
      </c>
    </row>
    <row r="36" spans="2:9" ht="16" thickBot="1" x14ac:dyDescent="0.25">
      <c r="B36" s="10" t="s">
        <v>46</v>
      </c>
      <c r="C36" s="7" t="s">
        <v>47</v>
      </c>
      <c r="D36" s="7"/>
      <c r="E36" s="7"/>
      <c r="F36" s="11">
        <v>219</v>
      </c>
      <c r="G36" s="11" t="s">
        <v>18</v>
      </c>
      <c r="H36" s="31">
        <v>0</v>
      </c>
      <c r="I36" s="15">
        <f t="shared" si="0"/>
        <v>0</v>
      </c>
    </row>
    <row r="37" spans="2:9" ht="16" thickBot="1" x14ac:dyDescent="0.25">
      <c r="B37" s="10" t="s">
        <v>48</v>
      </c>
      <c r="C37" s="11" t="s">
        <v>49</v>
      </c>
      <c r="D37" s="7"/>
      <c r="E37" s="7"/>
      <c r="F37" s="7">
        <v>895</v>
      </c>
      <c r="G37" s="7" t="s">
        <v>18</v>
      </c>
      <c r="H37" s="32">
        <v>0</v>
      </c>
      <c r="I37" s="15">
        <f t="shared" ref="I37:I38" si="1">SUM(F37*H37)</f>
        <v>0</v>
      </c>
    </row>
    <row r="38" spans="2:9" ht="16" thickBot="1" x14ac:dyDescent="0.25">
      <c r="B38" s="24" t="s">
        <v>59</v>
      </c>
      <c r="C38" s="11" t="s">
        <v>60</v>
      </c>
      <c r="F38" s="11">
        <v>118</v>
      </c>
      <c r="G38" s="11" t="s">
        <v>18</v>
      </c>
      <c r="H38" s="32">
        <v>0</v>
      </c>
      <c r="I38" s="15">
        <f t="shared" si="1"/>
        <v>0</v>
      </c>
    </row>
    <row r="39" spans="2:9" ht="16" thickBot="1" x14ac:dyDescent="0.25">
      <c r="B39" s="8"/>
      <c r="C39" s="9"/>
      <c r="D39" s="9"/>
      <c r="E39" s="9"/>
      <c r="F39" s="9"/>
      <c r="G39" s="9"/>
      <c r="H39" s="9"/>
      <c r="I39" s="16"/>
    </row>
    <row r="41" spans="2:9" x14ac:dyDescent="0.2">
      <c r="B41" s="1" t="s">
        <v>23</v>
      </c>
    </row>
    <row r="43" spans="2:9" x14ac:dyDescent="0.2">
      <c r="C43" s="1" t="s">
        <v>1</v>
      </c>
      <c r="D43" s="1" t="s">
        <v>24</v>
      </c>
      <c r="F43" s="3" t="s">
        <v>20</v>
      </c>
      <c r="H43" s="1" t="s">
        <v>22</v>
      </c>
      <c r="I43" s="23" t="s">
        <v>50</v>
      </c>
    </row>
    <row r="44" spans="2:9" x14ac:dyDescent="0.2">
      <c r="C44" s="12" t="s">
        <v>16</v>
      </c>
      <c r="D44" s="25">
        <v>1849</v>
      </c>
      <c r="F44" s="3"/>
      <c r="G44" s="26">
        <f>SUM(I25:I38)</f>
        <v>0</v>
      </c>
      <c r="H44" s="21">
        <f>SUMIF(H9,"&lt;21")</f>
        <v>0</v>
      </c>
      <c r="I44" s="17">
        <f>SUM(D44+G44)*H9</f>
        <v>0</v>
      </c>
    </row>
    <row r="45" spans="2:9" x14ac:dyDescent="0.2">
      <c r="C45" s="13" t="s">
        <v>54</v>
      </c>
      <c r="D45" s="25">
        <v>1749</v>
      </c>
      <c r="G45" s="27"/>
      <c r="H45" s="21">
        <f>SUM(IF(H9&gt;21,H9&lt;51))</f>
        <v>0</v>
      </c>
      <c r="I45" s="18">
        <f>SUM(D45+G44)*H9</f>
        <v>0</v>
      </c>
    </row>
    <row r="46" spans="2:9" x14ac:dyDescent="0.2">
      <c r="C46" s="13" t="s">
        <v>55</v>
      </c>
      <c r="D46" s="25">
        <v>1649</v>
      </c>
      <c r="G46" s="27"/>
      <c r="H46" s="21">
        <f>SUMIF(H9,"&gt;50")</f>
        <v>0</v>
      </c>
      <c r="I46" s="19">
        <f>SUM(D46+G44)*H9</f>
        <v>0</v>
      </c>
    </row>
  </sheetData>
  <sheetProtection password="9350" sheet="1" objects="1" scenarios="1"/>
  <mergeCells count="5">
    <mergeCell ref="B1:I1"/>
    <mergeCell ref="B2:I2"/>
    <mergeCell ref="B3:I3"/>
    <mergeCell ref="B4:I4"/>
    <mergeCell ref="B6:I6"/>
  </mergeCells>
  <phoneticPr fontId="7" type="noConversion"/>
  <conditionalFormatting sqref="H9">
    <cfRule type="cellIs" dxfId="7" priority="2" operator="lessThan">
      <formula>1</formula>
    </cfRule>
    <cfRule type="cellIs" dxfId="6" priority="19" operator="greaterThan">
      <formula>50</formula>
    </cfRule>
    <cfRule type="cellIs" dxfId="5" priority="20" operator="between">
      <formula>21</formula>
      <formula>50</formula>
    </cfRule>
    <cfRule type="cellIs" dxfId="4" priority="21" operator="lessThan">
      <formula>21</formula>
    </cfRule>
    <cfRule type="cellIs" dxfId="3" priority="22" operator="lessThan">
      <formula>20</formula>
    </cfRule>
    <cfRule type="cellIs" dxfId="2" priority="23" operator="greaterThan">
      <formula>20</formula>
    </cfRule>
    <cfRule type="cellIs" dxfId="1" priority="24" operator="greaterThan">
      <formula>21</formula>
    </cfRule>
  </conditionalFormatting>
  <conditionalFormatting sqref="I9">
    <cfRule type="expression" priority="18">
      <formula>"g6&gt;50=Gul pris"</formula>
    </cfRule>
  </conditionalFormatting>
  <conditionalFormatting sqref="H10:H11">
    <cfRule type="containsBlanks" dxfId="0" priority="1" stopIfTrue="1">
      <formula>LEN(TRIM(H10))=0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750CB796-4C89-441C-BF02-D7171B8C118A}">
            <x14:iconSet iconSet="3Symbols2" custom="1">
              <x14:cfvo type="percent">
                <xm:f>0</xm:f>
              </x14:cfvo>
              <x14:cfvo type="formula">
                <xm:f>1</xm:f>
              </x14:cfvo>
              <x14:cfvo type="formula">
                <xm:f>21</xm:f>
              </x14:cfvo>
              <x14:cfIcon iconSet="3Symbols2" iconId="0"/>
              <x14:cfIcon iconSet="3Symbols2" iconId="2"/>
              <x14:cfIcon iconSet="3Symbols2" iconId="2"/>
            </x14:iconSet>
          </x14:cfRule>
          <xm:sqref>H44:H46</xm:sqref>
        </x14:conditionalFormatting>
        <x14:conditionalFormatting xmlns:xm="http://schemas.microsoft.com/office/excel/2006/main">
          <x14:cfRule type="iconSet" priority="3" id="{9798586E-2420-45E3-8349-6EB113B39567}">
            <x14:iconSet iconSet="3Symbols2" custom="1">
              <x14:cfvo type="percent">
                <xm:f>0</xm:f>
              </x14:cfvo>
              <x14:cfvo type="formula">
                <xm:f>FALSE</xm:f>
              </x14:cfvo>
              <x14:cfvo type="formula">
                <xm:f>TRUE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H45</xm:sqref>
        </x14:conditionalFormatting>
      </x14:conditionalFormattings>
    </ex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Aleksic</dc:creator>
  <cp:lastModifiedBy>Microsoft Office-bruker</cp:lastModifiedBy>
  <cp:lastPrinted>2017-08-30T07:18:14Z</cp:lastPrinted>
  <dcterms:created xsi:type="dcterms:W3CDTF">2017-08-29T09:39:50Z</dcterms:created>
  <dcterms:modified xsi:type="dcterms:W3CDTF">2017-09-17T19:32:42Z</dcterms:modified>
</cp:coreProperties>
</file>